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00" windowHeight="70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<sst xmlns="http://schemas.openxmlformats.org/spreadsheetml/2006/main" count="113" uniqueCount="113">
  <si>
    <t>Tétel:</t>
  </si>
  <si>
    <t>Egységár</t>
  </si>
  <si>
    <t>Gyorsan kiszámolom, miért a Fiáker a legjobb nekem:</t>
  </si>
  <si>
    <t>Mennyiség/fő</t>
  </si>
  <si>
    <t>LAKODALMI MENÜ 1.</t>
  </si>
  <si>
    <t>LAKODALMI MENÜ 2.</t>
  </si>
  <si>
    <t>LAKODALMI MENÜ 3.</t>
  </si>
  <si>
    <t>LAKODALMI MENÜ 4.</t>
  </si>
  <si>
    <t>LAKODALMI MENÜ 5.</t>
  </si>
  <si>
    <t>Menük</t>
  </si>
  <si>
    <t>Éjféli menük</t>
  </si>
  <si>
    <t>Korhelyleves</t>
  </si>
  <si>
    <t>Disznótóros: Hurka (véres, májas), Kolbász</t>
  </si>
  <si>
    <t>Sertéspörkölt galuskával</t>
  </si>
  <si>
    <t>Töltött csirkecomb, tepsis burgonyával</t>
  </si>
  <si>
    <t>Kacsasült pezsgős káposztával, hagymás törtburgonyával</t>
  </si>
  <si>
    <t>Exkluzív hidegtálak (egyeztetés alapján)</t>
  </si>
  <si>
    <t xml:space="preserve">Egészben sült liba, kacsa, csirke, tökmagolajos burgonyasalátával </t>
  </si>
  <si>
    <t xml:space="preserve">Vendégváró </t>
  </si>
  <si>
    <t>falatkák</t>
  </si>
  <si>
    <t>Mini mozzarella golyócskák koktél paradicsommal és friss bazsalikommal</t>
  </si>
  <si>
    <t>Kakukkfüves jércemell kockák cukkinire tűzve</t>
  </si>
  <si>
    <t>Italajánlat</t>
  </si>
  <si>
    <t>LAKODALMI ITALAJÁNLAT  1.</t>
  </si>
  <si>
    <t>LAKODALMI ITALAJÁNLAT  2.</t>
  </si>
  <si>
    <t>LAKODALMI ITALAJÁNLAT  3.</t>
  </si>
  <si>
    <t>LAKODALMI ITALAJÁNLAT  4.</t>
  </si>
  <si>
    <t>Pezsgős koccintás a polgári ceremónia után</t>
  </si>
  <si>
    <t>Egyéb opciók</t>
  </si>
  <si>
    <t>1 db Hotel szoba a nászéjszakára, átöltözésre.</t>
  </si>
  <si>
    <t xml:space="preserve">Leány/legénybúcsúra DJ, és különbejáratú, zártkörű terem biztosítása </t>
  </si>
  <si>
    <t>Köszönetajándék minden vendégnek  /fő</t>
  </si>
  <si>
    <t>FIÁKER költségei összesen</t>
  </si>
  <si>
    <t>Külső szolgáltatók</t>
  </si>
  <si>
    <t>Fodrász</t>
  </si>
  <si>
    <t>Kozmetikus</t>
  </si>
  <si>
    <t>Manikűr</t>
  </si>
  <si>
    <t>Pedikűr</t>
  </si>
  <si>
    <t>Zenekar/DJ</t>
  </si>
  <si>
    <t>Fotós</t>
  </si>
  <si>
    <t>Videós</t>
  </si>
  <si>
    <t>Tüzijáték</t>
  </si>
  <si>
    <t>Limuzin</t>
  </si>
  <si>
    <t>Fiáker Hintó</t>
  </si>
  <si>
    <t>Anyakönyvezető</t>
  </si>
  <si>
    <t>Polgári ceremónia külső helyszínen</t>
  </si>
  <si>
    <t>Templom</t>
  </si>
  <si>
    <t>Szállás</t>
  </si>
  <si>
    <t>Szállás 1 főre bőséges svédasztalos büféreggelivel (9-11 óra közt) / fő</t>
  </si>
  <si>
    <t>Sütemények, torták</t>
  </si>
  <si>
    <t>Külön táblázatban kiszámolt optimális mennyiség fogyasztásra, csomagolásra</t>
  </si>
  <si>
    <t>Galambreptetés</t>
  </si>
  <si>
    <t>Össz. Ár (Bruttó)</t>
  </si>
  <si>
    <t>Majonézes, lila hagymás burgonyasaláta ágyon, főtt-füstölt tarjarózsák és sonkatekercsek</t>
  </si>
  <si>
    <t>Egyéb ínyencségek</t>
  </si>
  <si>
    <t>Gyümölcsasztal (szezonális, és déli gyümölcsökkel) korlátlan fogyasztással /fő</t>
  </si>
  <si>
    <t>Fagylaltpult korlátlan fogyasztással /fő</t>
  </si>
  <si>
    <t>Sajtpult  (kecske, és tehéntejből, termelőtől), olivával, dióbéllel /fő</t>
  </si>
  <si>
    <t>Csokoládé szökőkút, gyümölcs-pálmával</t>
  </si>
  <si>
    <t>Buszbérlés</t>
  </si>
  <si>
    <t>Meghívó, nyomda</t>
  </si>
  <si>
    <t>Nászút</t>
  </si>
  <si>
    <t>Egyéb költségek:</t>
  </si>
  <si>
    <t xml:space="preserve">Lézer Show </t>
  </si>
  <si>
    <t>Ceremóniamester/Vőfély</t>
  </si>
  <si>
    <t>Összes vendéglétszám</t>
  </si>
  <si>
    <t>1 vendégemre jutó összes költség a Fiákerben (meglepetések nélkül)</t>
  </si>
  <si>
    <t>Gyönyörű, napsütéses idő :-)</t>
  </si>
  <si>
    <t>Saját esküvői honlap készítése, pl: www.fiaker-eskuvo.hu/hu/kati-bela</t>
  </si>
  <si>
    <t>Főasztal mögé ledfüggöny</t>
  </si>
  <si>
    <t>Anyakönyvezető fölé sátor 3 x 3m-es bézs színben</t>
  </si>
  <si>
    <t>Télen: sült gesztenye, forralt bor, puncs, nyáron:  koktélok (alkoholos, és alkoholmentes) /fő</t>
  </si>
  <si>
    <t>Ültető, menü, és italkártya az asztalokra  /fő</t>
  </si>
  <si>
    <t>Foglaló</t>
  </si>
  <si>
    <t>Előleg</t>
  </si>
  <si>
    <t xml:space="preserve">Fent maradó </t>
  </si>
  <si>
    <t>Rövöditalokra dugópénz (ha a vendég hozza be a röviditalokat)</t>
  </si>
  <si>
    <t>Dekorációra fordított munkaórák: amit az alap-terítésen felül kér a megrendelő</t>
  </si>
  <si>
    <t>Sajtos, sonkás, tonhalas, szalámis szendvicsek / db</t>
  </si>
  <si>
    <t>Frissen sűlt pizzaszeletek / db</t>
  </si>
  <si>
    <t xml:space="preserve"> Frissen sült sajtos, és tepertős pogácsák / kg</t>
  </si>
  <si>
    <t>Rántott camembert, kecskesajt falatkák / falatka</t>
  </si>
  <si>
    <t>Mini fasírtgolyók olivával / adag</t>
  </si>
  <si>
    <t>Magyaros vegyes tál / fő</t>
  </si>
  <si>
    <t>Rántott csirkecomb / db</t>
  </si>
  <si>
    <t>Zöldsaláták dressinggel  / fő</t>
  </si>
  <si>
    <t>Gyümölcstál / fő</t>
  </si>
  <si>
    <t>Kemencés Langalló / fő</t>
  </si>
  <si>
    <t>Padlizsánkrém / fő</t>
  </si>
  <si>
    <t>Vörösboros vadpörkölt, dödöllével</t>
  </si>
  <si>
    <t>Töltöttkáposzta tejföllel, friss fehérkenyérrel</t>
  </si>
  <si>
    <t>Bőségtál újra feltöltve</t>
  </si>
  <si>
    <t>LAKODALMI MENÜ 1.        0-4 éves korig</t>
  </si>
  <si>
    <t>LAKODALMI MENÜ 1.        4-12 éves korig:</t>
  </si>
  <si>
    <t>LAKODALMI MENÜ 2.        0-4 éves korig</t>
  </si>
  <si>
    <t>LAKODALMI MENÜ 3.        0-4 éves korig</t>
  </si>
  <si>
    <t>LAKODALMI MENÜ 4.       0-4 éves korig</t>
  </si>
  <si>
    <t>LAKODALMI MENÜ 5.        0-4 éves korig</t>
  </si>
  <si>
    <t>LAKODALMI ITALAJÁNLAT  1.        0-4 éves korig</t>
  </si>
  <si>
    <t>LAKODALMI ITALAJÁNLAT  2.         0-4 éves korig</t>
  </si>
  <si>
    <t>LAKODALMI ITALAJÁNLAT  3.        0-4 éves korig</t>
  </si>
  <si>
    <t>LAKODALMI ITALAJÁNLAT  4.       0-4 éves korig</t>
  </si>
  <si>
    <t>LAKODALMI MENÜ 2.        4-12 éves korig:</t>
  </si>
  <si>
    <t>LAKODALMI MENÜ 3.        4-12 éves korig:</t>
  </si>
  <si>
    <t>LAKODALMI MENÜ 4.        4-12 éves korig:</t>
  </si>
  <si>
    <t>LAKODALMI MENÜ 5.        4-12 éves korig:</t>
  </si>
  <si>
    <t>LAKODALMI ITALAJÁNLAT  1.        4-12 éves korig:</t>
  </si>
  <si>
    <t>LAKODALMI ITALAJÁNLAT  2.        4-12 éves korig:</t>
  </si>
  <si>
    <t>LAKODALMI ITALAJÁNLAT  3.        4-12 éves korig::</t>
  </si>
  <si>
    <t>LAKODALMI ITALAJÁNLAT  4.        4-12 éves korig:</t>
  </si>
  <si>
    <t>Székszoknya  /fő fehér vagy bordó masnival együtt</t>
  </si>
  <si>
    <t xml:space="preserve">Árainkat 400Ft/1 Euro árfolyamig tudjug garantálni, e felett a napi MNB euro középárfolyamhoz igazítjuk. </t>
  </si>
  <si>
    <t xml:space="preserve">04:00 óra után bruttó 35.000Ft/megkezdett fél óra (30 perc) terembérleti díjat számolunk fel.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</si>
</sst>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&quot;Ft&quot;"/>
    <numFmt numFmtId="169" formatCode="#,##0\ _F_t"/>
    <numFmt numFmtId="170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9" fontId="48" fillId="0" borderId="0" xfId="0" applyNumberFormat="1" applyFont="1" applyAlignment="1">
      <alignment/>
    </xf>
    <xf numFmtId="169" fontId="49" fillId="0" borderId="0" xfId="0" applyNumberFormat="1" applyFont="1" applyAlignment="1">
      <alignment/>
    </xf>
    <xf numFmtId="169" fontId="49" fillId="0" borderId="0" xfId="0" applyNumberFormat="1" applyFont="1" applyAlignment="1">
      <alignment horizontal="center"/>
    </xf>
    <xf numFmtId="169" fontId="48" fillId="33" borderId="0" xfId="0" applyNumberFormat="1" applyFont="1" applyFill="1" applyAlignment="1">
      <alignment/>
    </xf>
    <xf numFmtId="169" fontId="49" fillId="33" borderId="10" xfId="0" applyNumberFormat="1" applyFont="1" applyFill="1" applyBorder="1" applyAlignment="1">
      <alignment horizontal="center"/>
    </xf>
    <xf numFmtId="169" fontId="49" fillId="0" borderId="10" xfId="0" applyNumberFormat="1" applyFont="1" applyBorder="1" applyAlignment="1">
      <alignment horizontal="center"/>
    </xf>
    <xf numFmtId="169" fontId="48" fillId="33" borderId="10" xfId="0" applyNumberFormat="1" applyFont="1" applyFill="1" applyBorder="1" applyAlignment="1">
      <alignment/>
    </xf>
    <xf numFmtId="169" fontId="48" fillId="0" borderId="10" xfId="0" applyNumberFormat="1" applyFont="1" applyBorder="1" applyAlignment="1">
      <alignment/>
    </xf>
    <xf numFmtId="168" fontId="48" fillId="0" borderId="0" xfId="0" applyNumberFormat="1" applyFont="1" applyAlignment="1">
      <alignment/>
    </xf>
    <xf numFmtId="168" fontId="49" fillId="0" borderId="10" xfId="0" applyNumberFormat="1" applyFont="1" applyBorder="1" applyAlignment="1">
      <alignment horizontal="center"/>
    </xf>
    <xf numFmtId="168" fontId="48" fillId="0" borderId="10" xfId="0" applyNumberFormat="1" applyFont="1" applyBorder="1" applyAlignment="1">
      <alignment/>
    </xf>
    <xf numFmtId="168" fontId="49" fillId="0" borderId="10" xfId="0" applyNumberFormat="1" applyFont="1" applyBorder="1" applyAlignment="1">
      <alignment/>
    </xf>
    <xf numFmtId="169" fontId="48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69" fontId="48" fillId="0" borderId="10" xfId="0" applyNumberFormat="1" applyFont="1" applyFill="1" applyBorder="1" applyAlignment="1">
      <alignment/>
    </xf>
    <xf numFmtId="168" fontId="48" fillId="0" borderId="10" xfId="0" applyNumberFormat="1" applyFont="1" applyFill="1" applyBorder="1" applyAlignment="1">
      <alignment/>
    </xf>
    <xf numFmtId="168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169" fontId="48" fillId="0" borderId="0" xfId="0" applyNumberFormat="1" applyFont="1" applyFill="1" applyBorder="1" applyAlignment="1">
      <alignment/>
    </xf>
    <xf numFmtId="168" fontId="48" fillId="0" borderId="0" xfId="0" applyNumberFormat="1" applyFont="1" applyFill="1" applyBorder="1" applyAlignment="1">
      <alignment/>
    </xf>
    <xf numFmtId="169" fontId="51" fillId="0" borderId="0" xfId="0" applyNumberFormat="1" applyFont="1" applyAlignment="1">
      <alignment/>
    </xf>
    <xf numFmtId="169" fontId="52" fillId="0" borderId="10" xfId="0" applyNumberFormat="1" applyFont="1" applyFill="1" applyBorder="1" applyAlignment="1">
      <alignment/>
    </xf>
    <xf numFmtId="168" fontId="52" fillId="0" borderId="10" xfId="0" applyNumberFormat="1" applyFont="1" applyBorder="1" applyAlignment="1">
      <alignment/>
    </xf>
    <xf numFmtId="169" fontId="49" fillId="0" borderId="10" xfId="0" applyNumberFormat="1" applyFont="1" applyFill="1" applyBorder="1" applyAlignment="1">
      <alignment/>
    </xf>
    <xf numFmtId="169" fontId="51" fillId="34" borderId="10" xfId="0" applyNumberFormat="1" applyFont="1" applyFill="1" applyBorder="1" applyAlignment="1">
      <alignment/>
    </xf>
    <xf numFmtId="0" fontId="2" fillId="0" borderId="10" xfId="43" applyFont="1" applyBorder="1" applyAlignment="1" applyProtection="1">
      <alignment horizontal="left"/>
      <protection/>
    </xf>
    <xf numFmtId="169" fontId="53" fillId="0" borderId="10" xfId="0" applyNumberFormat="1" applyFont="1" applyFill="1" applyBorder="1" applyAlignment="1">
      <alignment/>
    </xf>
    <xf numFmtId="169" fontId="54" fillId="0" borderId="10" xfId="0" applyNumberFormat="1" applyFont="1" applyFill="1" applyBorder="1" applyAlignment="1">
      <alignment/>
    </xf>
    <xf numFmtId="169" fontId="55" fillId="0" borderId="10" xfId="0" applyNumberFormat="1" applyFont="1" applyBorder="1" applyAlignment="1">
      <alignment/>
    </xf>
    <xf numFmtId="168" fontId="55" fillId="0" borderId="10" xfId="0" applyNumberFormat="1" applyFont="1" applyBorder="1" applyAlignment="1">
      <alignment/>
    </xf>
    <xf numFmtId="168" fontId="49" fillId="34" borderId="10" xfId="0" applyNumberFormat="1" applyFont="1" applyFill="1" applyBorder="1" applyAlignment="1">
      <alignment/>
    </xf>
    <xf numFmtId="169" fontId="44" fillId="0" borderId="10" xfId="0" applyNumberFormat="1" applyFont="1" applyFill="1" applyBorder="1" applyAlignment="1">
      <alignment/>
    </xf>
    <xf numFmtId="168" fontId="49" fillId="12" borderId="10" xfId="0" applyNumberFormat="1" applyFont="1" applyFill="1" applyBorder="1" applyAlignment="1">
      <alignment/>
    </xf>
    <xf numFmtId="0" fontId="48" fillId="12" borderId="10" xfId="0" applyFont="1" applyFill="1" applyBorder="1" applyAlignment="1">
      <alignment/>
    </xf>
    <xf numFmtId="169" fontId="48" fillId="9" borderId="0" xfId="0" applyNumberFormat="1" applyFont="1" applyFill="1" applyAlignment="1">
      <alignment/>
    </xf>
    <xf numFmtId="168" fontId="48" fillId="9" borderId="0" xfId="0" applyNumberFormat="1" applyFont="1" applyFill="1" applyAlignment="1">
      <alignment/>
    </xf>
    <xf numFmtId="169" fontId="56" fillId="9" borderId="0" xfId="0" applyNumberFormat="1" applyFont="1" applyFill="1" applyAlignment="1">
      <alignment/>
    </xf>
    <xf numFmtId="0" fontId="48" fillId="0" borderId="10" xfId="0" applyFont="1" applyBorder="1" applyAlignment="1">
      <alignment vertical="top"/>
    </xf>
    <xf numFmtId="169" fontId="48" fillId="8" borderId="0" xfId="0" applyNumberFormat="1" applyFont="1" applyFill="1" applyAlignment="1">
      <alignment/>
    </xf>
    <xf numFmtId="168" fontId="48" fillId="8" borderId="0" xfId="0" applyNumberFormat="1" applyFont="1" applyFill="1" applyAlignment="1">
      <alignment/>
    </xf>
    <xf numFmtId="0" fontId="49" fillId="0" borderId="0" xfId="0" applyNumberFormat="1" applyFont="1" applyAlignment="1">
      <alignment horizontal="center"/>
    </xf>
    <xf numFmtId="0" fontId="49" fillId="0" borderId="10" xfId="0" applyNumberFormat="1" applyFont="1" applyBorder="1" applyAlignment="1">
      <alignment horizontal="center"/>
    </xf>
    <xf numFmtId="0" fontId="48" fillId="0" borderId="0" xfId="0" applyNumberFormat="1" applyFont="1" applyAlignment="1">
      <alignment horizontal="center"/>
    </xf>
    <xf numFmtId="0" fontId="48" fillId="8" borderId="0" xfId="0" applyNumberFormat="1" applyFont="1" applyFill="1" applyAlignment="1">
      <alignment horizontal="center"/>
    </xf>
    <xf numFmtId="0" fontId="48" fillId="9" borderId="0" xfId="0" applyNumberFormat="1" applyFont="1" applyFill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0" fontId="48" fillId="12" borderId="10" xfId="0" applyNumberFormat="1" applyFont="1" applyFill="1" applyBorder="1" applyAlignment="1">
      <alignment horizontal="center"/>
    </xf>
    <xf numFmtId="0" fontId="48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57" fillId="0" borderId="0" xfId="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3238500</xdr:colOff>
      <xdr:row>4</xdr:row>
      <xdr:rowOff>152400</xdr:rowOff>
    </xdr:to>
    <xdr:pic>
      <xdr:nvPicPr>
        <xdr:cNvPr id="1" name="Kép 1" descr="ajanlat-ke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2962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aker-eskuvo.hu/hu/kati-bel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1"/>
  <sheetViews>
    <sheetView tabSelected="1" zoomScalePageLayoutView="0" workbookViewId="0" topLeftCell="B7">
      <selection activeCell="H70" sqref="H70"/>
    </sheetView>
  </sheetViews>
  <sheetFormatPr defaultColWidth="20.7109375" defaultRowHeight="15"/>
  <cols>
    <col min="1" max="1" width="16.140625" style="2" customWidth="1"/>
    <col min="2" max="2" width="56.00390625" style="4" customWidth="1"/>
    <col min="3" max="3" width="11.57421875" style="45" customWidth="1"/>
    <col min="4" max="4" width="15.28125" style="9" customWidth="1"/>
    <col min="5" max="5" width="16.00390625" style="1" customWidth="1"/>
    <col min="6" max="6" width="14.7109375" style="50" customWidth="1"/>
    <col min="7" max="16384" width="20.7109375" style="1" customWidth="1"/>
  </cols>
  <sheetData>
    <row r="1" ht="15" customHeight="1"/>
    <row r="2" spans="2:6" s="2" customFormat="1" ht="15" customHeight="1">
      <c r="B2" s="14"/>
      <c r="C2" s="43"/>
      <c r="D2" s="9"/>
      <c r="F2" s="51"/>
    </row>
    <row r="3" spans="3:6" s="2" customFormat="1" ht="15" customHeight="1">
      <c r="C3" s="43"/>
      <c r="F3" s="51"/>
    </row>
    <row r="4" spans="3:6" s="3" customFormat="1" ht="15" customHeight="1">
      <c r="C4" s="43"/>
      <c r="F4" s="43"/>
    </row>
    <row r="5" ht="15" customHeight="1"/>
    <row r="6" spans="2:5" ht="15" customHeight="1">
      <c r="B6" s="41"/>
      <c r="C6" s="46"/>
      <c r="D6" s="42"/>
      <c r="E6" s="41"/>
    </row>
    <row r="7" spans="2:5" ht="15" customHeight="1">
      <c r="B7" s="37"/>
      <c r="C7" s="47"/>
      <c r="D7" s="38"/>
      <c r="E7" s="37"/>
    </row>
    <row r="8" spans="2:5" ht="15" customHeight="1">
      <c r="B8" s="39" t="s">
        <v>2</v>
      </c>
      <c r="C8" s="47"/>
      <c r="D8" s="38"/>
      <c r="E8" s="37"/>
    </row>
    <row r="9" spans="2:5" ht="15" customHeight="1">
      <c r="B9" s="37"/>
      <c r="C9" s="47"/>
      <c r="D9" s="38"/>
      <c r="E9" s="37"/>
    </row>
    <row r="10" spans="1:6" ht="15" customHeight="1">
      <c r="A10" s="3"/>
      <c r="B10" s="5" t="s">
        <v>0</v>
      </c>
      <c r="C10" s="44" t="s">
        <v>3</v>
      </c>
      <c r="D10" s="10" t="s">
        <v>1</v>
      </c>
      <c r="E10" s="6" t="s">
        <v>52</v>
      </c>
      <c r="F10" s="43"/>
    </row>
    <row r="11" spans="2:5" ht="15" customHeight="1">
      <c r="B11" s="7"/>
      <c r="C11" s="48"/>
      <c r="D11" s="11"/>
      <c r="E11" s="8"/>
    </row>
    <row r="12" spans="1:6" ht="15" customHeight="1">
      <c r="A12" s="2" t="s">
        <v>9</v>
      </c>
      <c r="B12" s="36" t="s">
        <v>4</v>
      </c>
      <c r="C12" s="49"/>
      <c r="D12" s="35">
        <v>9900</v>
      </c>
      <c r="E12" s="8">
        <f>SUM(C12*D12)</f>
        <v>0</v>
      </c>
      <c r="F12" s="52"/>
    </row>
    <row r="13" spans="2:6" ht="15" customHeight="1">
      <c r="B13" s="18" t="s">
        <v>92</v>
      </c>
      <c r="C13" s="49"/>
      <c r="D13" s="11">
        <f>SUM(D12*0.5)</f>
        <v>4950</v>
      </c>
      <c r="E13" s="8">
        <f aca="true" t="shared" si="0" ref="E13:E29">SUM(C13*D13)</f>
        <v>0</v>
      </c>
      <c r="F13" s="52"/>
    </row>
    <row r="14" spans="2:6" ht="15" customHeight="1">
      <c r="B14" s="18" t="s">
        <v>93</v>
      </c>
      <c r="C14" s="49"/>
      <c r="D14" s="11">
        <f>SUM(D12*0.65)</f>
        <v>6435</v>
      </c>
      <c r="E14" s="8">
        <f t="shared" si="0"/>
        <v>0</v>
      </c>
      <c r="F14" s="52"/>
    </row>
    <row r="15" spans="2:6" ht="15" customHeight="1">
      <c r="B15" s="36" t="s">
        <v>5</v>
      </c>
      <c r="C15" s="49"/>
      <c r="D15" s="35">
        <v>10550</v>
      </c>
      <c r="E15" s="8">
        <f t="shared" si="0"/>
        <v>0</v>
      </c>
      <c r="F15" s="52"/>
    </row>
    <row r="16" spans="2:6" ht="15" customHeight="1">
      <c r="B16" s="18" t="s">
        <v>94</v>
      </c>
      <c r="C16" s="49"/>
      <c r="D16" s="11">
        <f>SUM(D15*0.5)</f>
        <v>5275</v>
      </c>
      <c r="E16" s="8">
        <f t="shared" si="0"/>
        <v>0</v>
      </c>
      <c r="F16" s="52"/>
    </row>
    <row r="17" spans="2:6" ht="15" customHeight="1">
      <c r="B17" s="18" t="s">
        <v>102</v>
      </c>
      <c r="C17" s="49"/>
      <c r="D17" s="11">
        <f>SUM(D15*0.65)</f>
        <v>6857.5</v>
      </c>
      <c r="E17" s="8">
        <f t="shared" si="0"/>
        <v>0</v>
      </c>
      <c r="F17" s="52"/>
    </row>
    <row r="18" spans="2:8" ht="15" customHeight="1">
      <c r="B18" s="36" t="s">
        <v>6</v>
      </c>
      <c r="C18" s="49"/>
      <c r="D18" s="35">
        <v>11350</v>
      </c>
      <c r="E18" s="8">
        <f t="shared" si="0"/>
        <v>0</v>
      </c>
      <c r="F18" s="52"/>
      <c r="H18" s="13"/>
    </row>
    <row r="19" spans="2:6" ht="15" customHeight="1">
      <c r="B19" s="18" t="s">
        <v>95</v>
      </c>
      <c r="C19" s="49"/>
      <c r="D19" s="11">
        <f>SUM(D18*0.5)</f>
        <v>5675</v>
      </c>
      <c r="E19" s="8">
        <f t="shared" si="0"/>
        <v>0</v>
      </c>
      <c r="F19" s="52"/>
    </row>
    <row r="20" spans="2:6" ht="15" customHeight="1">
      <c r="B20" s="18" t="s">
        <v>103</v>
      </c>
      <c r="C20" s="49"/>
      <c r="D20" s="11">
        <f>SUM(D18*0.65)</f>
        <v>7377.5</v>
      </c>
      <c r="E20" s="8">
        <f t="shared" si="0"/>
        <v>0</v>
      </c>
      <c r="F20" s="52"/>
    </row>
    <row r="21" spans="2:6" ht="15" customHeight="1">
      <c r="B21" s="36" t="s">
        <v>7</v>
      </c>
      <c r="C21" s="49"/>
      <c r="D21" s="35">
        <v>11980</v>
      </c>
      <c r="E21" s="8">
        <f t="shared" si="0"/>
        <v>0</v>
      </c>
      <c r="F21" s="52"/>
    </row>
    <row r="22" spans="2:6" ht="15" customHeight="1">
      <c r="B22" s="18" t="s">
        <v>96</v>
      </c>
      <c r="C22" s="49"/>
      <c r="D22" s="11">
        <f>SUM(D21*0.5)</f>
        <v>5990</v>
      </c>
      <c r="E22" s="8">
        <f t="shared" si="0"/>
        <v>0</v>
      </c>
      <c r="F22" s="52"/>
    </row>
    <row r="23" spans="2:6" ht="15" customHeight="1">
      <c r="B23" s="18" t="s">
        <v>104</v>
      </c>
      <c r="C23" s="49"/>
      <c r="D23" s="11">
        <f>SUM(D21*0.65)</f>
        <v>7787</v>
      </c>
      <c r="E23" s="8">
        <f t="shared" si="0"/>
        <v>0</v>
      </c>
      <c r="F23" s="52"/>
    </row>
    <row r="24" spans="2:6" ht="15" customHeight="1">
      <c r="B24" s="36" t="s">
        <v>8</v>
      </c>
      <c r="C24" s="49"/>
      <c r="D24" s="35">
        <v>11980</v>
      </c>
      <c r="E24" s="8">
        <f t="shared" si="0"/>
        <v>0</v>
      </c>
      <c r="F24" s="52"/>
    </row>
    <row r="25" spans="2:6" ht="15" customHeight="1">
      <c r="B25" s="18" t="s">
        <v>97</v>
      </c>
      <c r="C25" s="49"/>
      <c r="D25" s="11">
        <f>SUM(D24*0.5)</f>
        <v>5990</v>
      </c>
      <c r="E25" s="8">
        <f t="shared" si="0"/>
        <v>0</v>
      </c>
      <c r="F25" s="52"/>
    </row>
    <row r="26" spans="2:6" ht="15" customHeight="1">
      <c r="B26" s="18" t="s">
        <v>105</v>
      </c>
      <c r="C26" s="49"/>
      <c r="D26" s="11">
        <f>SUM(D24*0.65)</f>
        <v>7787</v>
      </c>
      <c r="E26" s="8">
        <f t="shared" si="0"/>
        <v>0</v>
      </c>
      <c r="F26" s="52"/>
    </row>
    <row r="27" spans="2:6" ht="15" customHeight="1">
      <c r="B27" s="7"/>
      <c r="C27" s="49"/>
      <c r="D27" s="11"/>
      <c r="E27" s="8">
        <f t="shared" si="0"/>
        <v>0</v>
      </c>
      <c r="F27" s="52"/>
    </row>
    <row r="28" spans="1:6" ht="15" customHeight="1">
      <c r="A28" s="2" t="s">
        <v>10</v>
      </c>
      <c r="B28" s="18" t="s">
        <v>91</v>
      </c>
      <c r="C28" s="49"/>
      <c r="D28" s="11">
        <v>960</v>
      </c>
      <c r="E28" s="8">
        <f>SUM(C28*D28)</f>
        <v>0</v>
      </c>
      <c r="F28" s="52"/>
    </row>
    <row r="29" spans="2:6" ht="15" customHeight="1">
      <c r="B29" s="18" t="s">
        <v>90</v>
      </c>
      <c r="C29" s="49"/>
      <c r="D29" s="11">
        <v>1150</v>
      </c>
      <c r="E29" s="8">
        <f t="shared" si="0"/>
        <v>0</v>
      </c>
      <c r="F29" s="52"/>
    </row>
    <row r="30" spans="2:6" ht="15" customHeight="1">
      <c r="B30" s="18" t="s">
        <v>11</v>
      </c>
      <c r="C30" s="49"/>
      <c r="D30" s="11">
        <v>1150</v>
      </c>
      <c r="E30" s="8">
        <f aca="true" t="shared" si="1" ref="E30:E40">SUM(C30*D30)</f>
        <v>0</v>
      </c>
      <c r="F30" s="52"/>
    </row>
    <row r="31" spans="2:6" ht="15" customHeight="1">
      <c r="B31" s="18" t="s">
        <v>12</v>
      </c>
      <c r="C31" s="49"/>
      <c r="D31" s="11">
        <v>1150</v>
      </c>
      <c r="E31" s="8">
        <f t="shared" si="1"/>
        <v>0</v>
      </c>
      <c r="F31" s="52"/>
    </row>
    <row r="32" spans="2:6" ht="15" customHeight="1">
      <c r="B32" s="18" t="s">
        <v>89</v>
      </c>
      <c r="C32" s="49"/>
      <c r="D32" s="11">
        <v>1760</v>
      </c>
      <c r="E32" s="8">
        <f t="shared" si="1"/>
        <v>0</v>
      </c>
      <c r="F32" s="52"/>
    </row>
    <row r="33" spans="2:6" ht="15" customHeight="1">
      <c r="B33" s="18" t="s">
        <v>13</v>
      </c>
      <c r="C33" s="49"/>
      <c r="D33" s="11">
        <v>1520</v>
      </c>
      <c r="E33" s="8">
        <f t="shared" si="1"/>
        <v>0</v>
      </c>
      <c r="F33" s="52"/>
    </row>
    <row r="34" spans="2:6" ht="15" customHeight="1">
      <c r="B34" s="18" t="s">
        <v>14</v>
      </c>
      <c r="C34" s="49"/>
      <c r="D34" s="11">
        <v>1300</v>
      </c>
      <c r="E34" s="8">
        <f t="shared" si="1"/>
        <v>0</v>
      </c>
      <c r="F34" s="52"/>
    </row>
    <row r="35" spans="2:6" ht="15" customHeight="1">
      <c r="B35" s="18" t="s">
        <v>15</v>
      </c>
      <c r="C35" s="49"/>
      <c r="D35" s="11">
        <v>1760</v>
      </c>
      <c r="E35" s="8">
        <f t="shared" si="1"/>
        <v>0</v>
      </c>
      <c r="F35" s="52"/>
    </row>
    <row r="36" spans="2:6" ht="15" customHeight="1">
      <c r="B36" s="18" t="s">
        <v>16</v>
      </c>
      <c r="C36" s="49"/>
      <c r="D36" s="11">
        <v>2310</v>
      </c>
      <c r="E36" s="8">
        <f t="shared" si="1"/>
        <v>0</v>
      </c>
      <c r="F36" s="52"/>
    </row>
    <row r="37" spans="2:6" ht="15" customHeight="1">
      <c r="B37" s="18" t="s">
        <v>17</v>
      </c>
      <c r="C37" s="49"/>
      <c r="D37" s="11">
        <v>2310</v>
      </c>
      <c r="E37" s="8">
        <f t="shared" si="1"/>
        <v>0</v>
      </c>
      <c r="F37" s="52"/>
    </row>
    <row r="38" spans="2:6" ht="15" customHeight="1">
      <c r="B38" s="18"/>
      <c r="C38" s="49"/>
      <c r="D38" s="11"/>
      <c r="E38" s="8">
        <f t="shared" si="1"/>
        <v>0</v>
      </c>
      <c r="F38" s="52"/>
    </row>
    <row r="39" spans="1:6" ht="15" customHeight="1">
      <c r="A39" s="2" t="s">
        <v>54</v>
      </c>
      <c r="B39" s="18" t="s">
        <v>55</v>
      </c>
      <c r="C39" s="49"/>
      <c r="D39" s="11">
        <v>960</v>
      </c>
      <c r="E39" s="8">
        <f t="shared" si="1"/>
        <v>0</v>
      </c>
      <c r="F39" s="52"/>
    </row>
    <row r="40" spans="2:6" ht="15" customHeight="1">
      <c r="B40" s="18" t="s">
        <v>56</v>
      </c>
      <c r="C40" s="49"/>
      <c r="D40" s="11">
        <v>960</v>
      </c>
      <c r="E40" s="8">
        <f t="shared" si="1"/>
        <v>0</v>
      </c>
      <c r="F40" s="52"/>
    </row>
    <row r="41" spans="2:6" ht="15" customHeight="1">
      <c r="B41" s="18" t="s">
        <v>57</v>
      </c>
      <c r="C41" s="49"/>
      <c r="D41" s="11">
        <v>960</v>
      </c>
      <c r="E41" s="8">
        <f aca="true" t="shared" si="2" ref="E41:E91">SUM(C41*D41)</f>
        <v>0</v>
      </c>
      <c r="F41" s="52"/>
    </row>
    <row r="42" spans="2:6" ht="15" customHeight="1">
      <c r="B42" s="18" t="s">
        <v>58</v>
      </c>
      <c r="C42" s="49"/>
      <c r="D42" s="11">
        <v>2400</v>
      </c>
      <c r="E42" s="8">
        <f t="shared" si="2"/>
        <v>0</v>
      </c>
      <c r="F42" s="52"/>
    </row>
    <row r="43" spans="2:6" ht="15" customHeight="1">
      <c r="B43" s="18"/>
      <c r="C43" s="49"/>
      <c r="D43" s="11"/>
      <c r="E43" s="8">
        <f t="shared" si="2"/>
        <v>0</v>
      </c>
      <c r="F43" s="52"/>
    </row>
    <row r="44" spans="1:6" ht="15" customHeight="1">
      <c r="A44" s="2" t="s">
        <v>18</v>
      </c>
      <c r="B44" s="18"/>
      <c r="C44" s="49"/>
      <c r="D44" s="11"/>
      <c r="E44" s="8">
        <f t="shared" si="2"/>
        <v>0</v>
      </c>
      <c r="F44" s="52"/>
    </row>
    <row r="45" spans="1:6" s="2" customFormat="1" ht="15" customHeight="1">
      <c r="A45" s="2" t="s">
        <v>19</v>
      </c>
      <c r="B45" s="18" t="s">
        <v>78</v>
      </c>
      <c r="C45" s="49"/>
      <c r="D45" s="11">
        <v>1500</v>
      </c>
      <c r="E45" s="8">
        <f t="shared" si="2"/>
        <v>0</v>
      </c>
      <c r="F45" s="52"/>
    </row>
    <row r="46" spans="2:6" ht="15" customHeight="1">
      <c r="B46" s="18" t="s">
        <v>79</v>
      </c>
      <c r="C46" s="49"/>
      <c r="D46" s="11">
        <v>1500</v>
      </c>
      <c r="E46" s="8">
        <f t="shared" si="2"/>
        <v>0</v>
      </c>
      <c r="F46" s="52"/>
    </row>
    <row r="47" spans="2:6" ht="15" customHeight="1">
      <c r="B47" s="18" t="s">
        <v>80</v>
      </c>
      <c r="C47" s="49"/>
      <c r="D47" s="11">
        <v>4500</v>
      </c>
      <c r="E47" s="8">
        <f t="shared" si="2"/>
        <v>0</v>
      </c>
      <c r="F47" s="52"/>
    </row>
    <row r="48" spans="2:6" ht="15" customHeight="1">
      <c r="B48" s="18" t="s">
        <v>81</v>
      </c>
      <c r="C48" s="49"/>
      <c r="D48" s="11">
        <v>1530</v>
      </c>
      <c r="E48" s="8">
        <f t="shared" si="2"/>
        <v>0</v>
      </c>
      <c r="F48" s="52"/>
    </row>
    <row r="49" spans="2:6" ht="15" customHeight="1">
      <c r="B49" s="18" t="s">
        <v>82</v>
      </c>
      <c r="C49" s="49"/>
      <c r="D49" s="11">
        <v>1730</v>
      </c>
      <c r="E49" s="8">
        <f t="shared" si="2"/>
        <v>0</v>
      </c>
      <c r="F49" s="52"/>
    </row>
    <row r="50" spans="2:6" ht="15" customHeight="1">
      <c r="B50" s="18" t="s">
        <v>20</v>
      </c>
      <c r="C50" s="49"/>
      <c r="D50" s="11">
        <v>1530</v>
      </c>
      <c r="E50" s="8">
        <f t="shared" si="2"/>
        <v>0</v>
      </c>
      <c r="F50" s="52"/>
    </row>
    <row r="51" spans="2:6" ht="15" customHeight="1">
      <c r="B51" s="18" t="s">
        <v>21</v>
      </c>
      <c r="C51" s="49"/>
      <c r="D51" s="11">
        <v>1730</v>
      </c>
      <c r="E51" s="8">
        <f t="shared" si="2"/>
        <v>0</v>
      </c>
      <c r="F51" s="52"/>
    </row>
    <row r="52" spans="2:6" ht="15" customHeight="1">
      <c r="B52" s="18" t="s">
        <v>53</v>
      </c>
      <c r="C52" s="49"/>
      <c r="D52" s="11">
        <v>1730</v>
      </c>
      <c r="E52" s="8">
        <f t="shared" si="2"/>
        <v>0</v>
      </c>
      <c r="F52" s="52"/>
    </row>
    <row r="53" spans="2:6" ht="15" customHeight="1">
      <c r="B53" s="18" t="s">
        <v>83</v>
      </c>
      <c r="C53" s="49"/>
      <c r="D53" s="11">
        <v>1730</v>
      </c>
      <c r="E53" s="8">
        <f t="shared" si="2"/>
        <v>0</v>
      </c>
      <c r="F53" s="52"/>
    </row>
    <row r="54" spans="2:6" ht="15" customHeight="1">
      <c r="B54" s="18" t="s">
        <v>84</v>
      </c>
      <c r="C54" s="49"/>
      <c r="D54" s="11">
        <v>1650</v>
      </c>
      <c r="E54" s="8">
        <f t="shared" si="2"/>
        <v>0</v>
      </c>
      <c r="F54" s="52"/>
    </row>
    <row r="55" spans="2:6" ht="15" customHeight="1">
      <c r="B55" s="18" t="s">
        <v>85</v>
      </c>
      <c r="C55" s="49"/>
      <c r="D55" s="11">
        <v>1200</v>
      </c>
      <c r="E55" s="8">
        <f t="shared" si="2"/>
        <v>0</v>
      </c>
      <c r="F55" s="52"/>
    </row>
    <row r="56" spans="2:6" ht="15" customHeight="1">
      <c r="B56" s="18" t="s">
        <v>86</v>
      </c>
      <c r="C56" s="49"/>
      <c r="D56" s="11">
        <v>1200</v>
      </c>
      <c r="E56" s="8">
        <f t="shared" si="2"/>
        <v>0</v>
      </c>
      <c r="F56" s="52"/>
    </row>
    <row r="57" spans="2:6" s="2" customFormat="1" ht="15" customHeight="1">
      <c r="B57" s="18" t="s">
        <v>87</v>
      </c>
      <c r="C57" s="49"/>
      <c r="D57" s="11">
        <v>1200</v>
      </c>
      <c r="E57" s="8">
        <f t="shared" si="2"/>
        <v>0</v>
      </c>
      <c r="F57" s="52"/>
    </row>
    <row r="58" spans="2:6" s="2" customFormat="1" ht="15" customHeight="1">
      <c r="B58" s="18" t="s">
        <v>88</v>
      </c>
      <c r="C58" s="49"/>
      <c r="D58" s="11">
        <v>1450</v>
      </c>
      <c r="E58" s="8">
        <f t="shared" si="2"/>
        <v>0</v>
      </c>
      <c r="F58" s="52"/>
    </row>
    <row r="59" spans="2:6" s="2" customFormat="1" ht="15" customHeight="1">
      <c r="B59" s="7"/>
      <c r="C59" s="49"/>
      <c r="D59" s="11"/>
      <c r="E59" s="8">
        <f t="shared" si="2"/>
        <v>0</v>
      </c>
      <c r="F59" s="52"/>
    </row>
    <row r="60" spans="1:6" s="2" customFormat="1" ht="15" customHeight="1">
      <c r="A60" s="2" t="s">
        <v>22</v>
      </c>
      <c r="B60" s="36" t="s">
        <v>23</v>
      </c>
      <c r="C60" s="49"/>
      <c r="D60" s="35">
        <v>7180</v>
      </c>
      <c r="E60" s="8">
        <f>SUM(C60*D60)</f>
        <v>0</v>
      </c>
      <c r="F60" s="52"/>
    </row>
    <row r="61" spans="2:6" ht="15" customHeight="1">
      <c r="B61" s="18" t="s">
        <v>98</v>
      </c>
      <c r="C61" s="49"/>
      <c r="D61" s="11">
        <f>SUM(D60*0.5)</f>
        <v>3590</v>
      </c>
      <c r="E61" s="8">
        <f>SUM(C61*D61)</f>
        <v>0</v>
      </c>
      <c r="F61" s="52"/>
    </row>
    <row r="62" spans="2:7" ht="15" customHeight="1">
      <c r="B62" s="18" t="s">
        <v>106</v>
      </c>
      <c r="C62" s="49"/>
      <c r="D62" s="11">
        <f>SUM(D60*0.65)</f>
        <v>4667</v>
      </c>
      <c r="E62" s="8">
        <f>SUM(C62*D62)</f>
        <v>0</v>
      </c>
      <c r="F62" s="52"/>
      <c r="G62" s="21"/>
    </row>
    <row r="63" spans="2:7" ht="15" customHeight="1">
      <c r="B63" s="36" t="s">
        <v>24</v>
      </c>
      <c r="C63" s="49"/>
      <c r="D63" s="35">
        <v>9425</v>
      </c>
      <c r="E63" s="8">
        <f t="shared" si="2"/>
        <v>0</v>
      </c>
      <c r="F63" s="52"/>
      <c r="G63" s="22"/>
    </row>
    <row r="64" spans="2:7" ht="15" customHeight="1">
      <c r="B64" s="18" t="s">
        <v>99</v>
      </c>
      <c r="C64" s="49"/>
      <c r="D64" s="11">
        <f>SUM(D63*0.5)</f>
        <v>4712.5</v>
      </c>
      <c r="E64" s="8">
        <f t="shared" si="2"/>
        <v>0</v>
      </c>
      <c r="F64" s="52"/>
      <c r="G64" s="22"/>
    </row>
    <row r="65" spans="2:6" ht="15" customHeight="1">
      <c r="B65" s="18" t="s">
        <v>107</v>
      </c>
      <c r="C65" s="49"/>
      <c r="D65" s="11">
        <f>SUM(D63*0.65)</f>
        <v>6126.25</v>
      </c>
      <c r="E65" s="8">
        <f t="shared" si="2"/>
        <v>0</v>
      </c>
      <c r="F65" s="52"/>
    </row>
    <row r="66" spans="1:6" ht="18">
      <c r="A66" s="14"/>
      <c r="B66" s="36" t="s">
        <v>25</v>
      </c>
      <c r="C66" s="49"/>
      <c r="D66" s="35">
        <v>14050</v>
      </c>
      <c r="E66" s="8">
        <f t="shared" si="2"/>
        <v>0</v>
      </c>
      <c r="F66" s="52"/>
    </row>
    <row r="67" spans="1:6" ht="18">
      <c r="A67" s="14"/>
      <c r="B67" s="18" t="s">
        <v>100</v>
      </c>
      <c r="C67" s="49"/>
      <c r="D67" s="16">
        <f>SUM(D66*0.5)</f>
        <v>7025</v>
      </c>
      <c r="E67" s="8">
        <f t="shared" si="2"/>
        <v>0</v>
      </c>
      <c r="F67" s="52"/>
    </row>
    <row r="68" spans="1:6" ht="18">
      <c r="A68" s="14"/>
      <c r="B68" s="18" t="s">
        <v>108</v>
      </c>
      <c r="C68" s="49"/>
      <c r="D68" s="16">
        <f>SUM(D66*0.65)</f>
        <v>9132.5</v>
      </c>
      <c r="E68" s="8">
        <f t="shared" si="2"/>
        <v>0</v>
      </c>
      <c r="F68" s="52"/>
    </row>
    <row r="69" spans="1:6" ht="18">
      <c r="A69" s="14"/>
      <c r="B69" s="36" t="s">
        <v>26</v>
      </c>
      <c r="C69" s="49"/>
      <c r="D69" s="35">
        <v>15500</v>
      </c>
      <c r="E69" s="8">
        <f t="shared" si="2"/>
        <v>0</v>
      </c>
      <c r="F69" s="52"/>
    </row>
    <row r="70" spans="1:6" ht="18">
      <c r="A70" s="14"/>
      <c r="B70" s="18" t="s">
        <v>101</v>
      </c>
      <c r="C70" s="49"/>
      <c r="D70" s="16">
        <f>SUM(D69*0.5)</f>
        <v>7750</v>
      </c>
      <c r="E70" s="8">
        <f t="shared" si="2"/>
        <v>0</v>
      </c>
      <c r="F70" s="52"/>
    </row>
    <row r="71" spans="1:6" ht="18">
      <c r="A71" s="14"/>
      <c r="B71" s="18" t="s">
        <v>109</v>
      </c>
      <c r="C71" s="49"/>
      <c r="D71" s="16">
        <f>SUM(D69*0.65)</f>
        <v>10075</v>
      </c>
      <c r="E71" s="8">
        <f t="shared" si="2"/>
        <v>0</v>
      </c>
      <c r="F71" s="52"/>
    </row>
    <row r="72" spans="1:6" ht="18">
      <c r="A72" s="14"/>
      <c r="B72" s="29"/>
      <c r="C72" s="49"/>
      <c r="D72" s="16"/>
      <c r="E72" s="8"/>
      <c r="F72" s="52"/>
    </row>
    <row r="73" spans="1:6" ht="18">
      <c r="A73" s="14"/>
      <c r="B73" s="15" t="s">
        <v>27</v>
      </c>
      <c r="C73" s="49"/>
      <c r="D73" s="16">
        <v>1285</v>
      </c>
      <c r="E73" s="8">
        <f t="shared" si="2"/>
        <v>0</v>
      </c>
      <c r="F73" s="52"/>
    </row>
    <row r="74" spans="1:6" ht="18">
      <c r="A74" s="14"/>
      <c r="B74" s="15" t="s">
        <v>76</v>
      </c>
      <c r="C74" s="49"/>
      <c r="D74" s="16">
        <v>2310</v>
      </c>
      <c r="E74" s="8">
        <f t="shared" si="2"/>
        <v>0</v>
      </c>
      <c r="F74" s="52"/>
    </row>
    <row r="75" spans="1:6" ht="18">
      <c r="A75" s="14"/>
      <c r="B75" s="18"/>
      <c r="C75" s="49"/>
      <c r="D75" s="16"/>
      <c r="E75" s="8"/>
      <c r="F75" s="52"/>
    </row>
    <row r="76" spans="1:6" ht="18">
      <c r="A76" s="14" t="s">
        <v>49</v>
      </c>
      <c r="B76" s="15" t="s">
        <v>50</v>
      </c>
      <c r="C76" s="49"/>
      <c r="D76" s="16"/>
      <c r="E76" s="8">
        <f t="shared" si="2"/>
        <v>0</v>
      </c>
      <c r="F76" s="52"/>
    </row>
    <row r="77" spans="1:6" ht="18">
      <c r="A77" s="14"/>
      <c r="B77" s="15"/>
      <c r="C77" s="49"/>
      <c r="D77" s="16"/>
      <c r="E77" s="8">
        <f t="shared" si="2"/>
        <v>0</v>
      </c>
      <c r="F77" s="52"/>
    </row>
    <row r="78" spans="1:6" ht="18">
      <c r="A78" s="14" t="s">
        <v>28</v>
      </c>
      <c r="B78" s="15"/>
      <c r="C78" s="49"/>
      <c r="D78" s="16"/>
      <c r="E78" s="8">
        <f t="shared" si="2"/>
        <v>0</v>
      </c>
      <c r="F78" s="52"/>
    </row>
    <row r="79" spans="1:6" ht="18">
      <c r="A79" s="14"/>
      <c r="B79" s="15" t="s">
        <v>77</v>
      </c>
      <c r="C79" s="49"/>
      <c r="D79" s="16">
        <v>6000</v>
      </c>
      <c r="E79" s="8">
        <f t="shared" si="2"/>
        <v>0</v>
      </c>
      <c r="F79" s="52"/>
    </row>
    <row r="80" spans="2:6" ht="18">
      <c r="B80" s="19" t="s">
        <v>29</v>
      </c>
      <c r="C80" s="49"/>
      <c r="D80" s="11">
        <v>22500</v>
      </c>
      <c r="E80" s="8">
        <f t="shared" si="2"/>
        <v>0</v>
      </c>
      <c r="F80" s="52"/>
    </row>
    <row r="81" spans="2:6" ht="18">
      <c r="B81" s="28" t="s">
        <v>68</v>
      </c>
      <c r="C81" s="49"/>
      <c r="D81" s="11">
        <v>36000</v>
      </c>
      <c r="E81" s="8">
        <f t="shared" si="2"/>
        <v>0</v>
      </c>
      <c r="F81" s="52"/>
    </row>
    <row r="82" spans="2:6" ht="18">
      <c r="B82" s="19" t="s">
        <v>71</v>
      </c>
      <c r="C82" s="49"/>
      <c r="D82" s="17">
        <v>2400</v>
      </c>
      <c r="E82" s="8">
        <f t="shared" si="2"/>
        <v>0</v>
      </c>
      <c r="F82" s="52"/>
    </row>
    <row r="83" spans="2:6" ht="18">
      <c r="B83" s="19" t="s">
        <v>31</v>
      </c>
      <c r="C83" s="49"/>
      <c r="D83" s="11">
        <v>720</v>
      </c>
      <c r="E83" s="8">
        <f t="shared" si="2"/>
        <v>0</v>
      </c>
      <c r="F83" s="52"/>
    </row>
    <row r="84" spans="2:6" ht="18">
      <c r="B84" s="19" t="s">
        <v>110</v>
      </c>
      <c r="C84" s="49"/>
      <c r="D84" s="11">
        <v>850</v>
      </c>
      <c r="E84" s="8">
        <f t="shared" si="2"/>
        <v>0</v>
      </c>
      <c r="F84" s="52"/>
    </row>
    <row r="85" spans="2:6" ht="18">
      <c r="B85" s="19" t="s">
        <v>72</v>
      </c>
      <c r="C85" s="49"/>
      <c r="D85" s="11">
        <v>400</v>
      </c>
      <c r="E85" s="8">
        <f t="shared" si="2"/>
        <v>0</v>
      </c>
      <c r="F85" s="52"/>
    </row>
    <row r="86" spans="2:6" ht="18">
      <c r="B86" s="19" t="s">
        <v>30</v>
      </c>
      <c r="C86" s="49"/>
      <c r="D86" s="11">
        <v>63800</v>
      </c>
      <c r="E86" s="8">
        <f t="shared" si="2"/>
        <v>0</v>
      </c>
      <c r="F86" s="52"/>
    </row>
    <row r="87" spans="2:6" ht="18">
      <c r="B87" s="19" t="s">
        <v>69</v>
      </c>
      <c r="C87" s="49"/>
      <c r="D87" s="11">
        <v>22000</v>
      </c>
      <c r="E87" s="8">
        <f>SUM(C87*D87)</f>
        <v>0</v>
      </c>
      <c r="F87" s="52"/>
    </row>
    <row r="88" spans="2:6" ht="18">
      <c r="B88" s="19" t="s">
        <v>70</v>
      </c>
      <c r="C88" s="49"/>
      <c r="D88" s="11">
        <v>13500</v>
      </c>
      <c r="E88" s="8">
        <f t="shared" si="2"/>
        <v>0</v>
      </c>
      <c r="F88" s="52"/>
    </row>
    <row r="89" spans="2:6" ht="18">
      <c r="B89" s="19" t="s">
        <v>67</v>
      </c>
      <c r="C89" s="49"/>
      <c r="D89" s="11">
        <v>0</v>
      </c>
      <c r="E89" s="8">
        <f>SUM(C89*D89)</f>
        <v>0</v>
      </c>
      <c r="F89" s="52"/>
    </row>
    <row r="90" spans="2:6" ht="18">
      <c r="B90" s="40" t="s">
        <v>112</v>
      </c>
      <c r="C90" s="49"/>
      <c r="D90" s="11">
        <v>42000</v>
      </c>
      <c r="E90" s="8">
        <f>SUM(C90*D90)</f>
        <v>0</v>
      </c>
      <c r="F90" s="52"/>
    </row>
    <row r="91" spans="1:6" ht="18">
      <c r="A91" s="2" t="s">
        <v>47</v>
      </c>
      <c r="B91" s="20" t="s">
        <v>48</v>
      </c>
      <c r="C91" s="49"/>
      <c r="D91" s="11">
        <v>11250</v>
      </c>
      <c r="E91" s="8">
        <f t="shared" si="2"/>
        <v>0</v>
      </c>
      <c r="F91" s="52"/>
    </row>
    <row r="92" spans="2:6" ht="18">
      <c r="B92" s="15"/>
      <c r="C92" s="49"/>
      <c r="D92" s="11"/>
      <c r="E92" s="8"/>
      <c r="F92" s="52"/>
    </row>
    <row r="93" spans="1:6" ht="24.75" customHeight="1">
      <c r="A93" s="23" t="s">
        <v>32</v>
      </c>
      <c r="B93" s="24"/>
      <c r="C93" s="49"/>
      <c r="D93" s="25"/>
      <c r="E93" s="27">
        <f>SUM(E11:E92)</f>
        <v>0</v>
      </c>
      <c r="F93" s="52"/>
    </row>
    <row r="94" spans="2:6" ht="24.75" customHeight="1">
      <c r="B94" s="26" t="s">
        <v>65</v>
      </c>
      <c r="C94" s="49"/>
      <c r="D94" s="11"/>
      <c r="E94" s="8"/>
      <c r="F94" s="52"/>
    </row>
    <row r="95" spans="2:6" ht="24.75" customHeight="1">
      <c r="B95" s="30" t="s">
        <v>66</v>
      </c>
      <c r="C95" s="49"/>
      <c r="D95" s="32"/>
      <c r="E95" s="31" t="e">
        <f>SUM(E93/E94)</f>
        <v>#DIV/0!</v>
      </c>
      <c r="F95" s="52"/>
    </row>
    <row r="96" spans="2:6" ht="24.75" customHeight="1">
      <c r="B96" s="30" t="s">
        <v>111</v>
      </c>
      <c r="C96" s="49"/>
      <c r="D96" s="32"/>
      <c r="E96" s="31"/>
      <c r="F96" s="52"/>
    </row>
    <row r="97" spans="2:6" s="2" customFormat="1" ht="24.75" customHeight="1">
      <c r="B97" s="34" t="s">
        <v>73</v>
      </c>
      <c r="C97" s="49"/>
      <c r="D97" s="12"/>
      <c r="E97" s="33">
        <v>300000</v>
      </c>
      <c r="F97" s="52"/>
    </row>
    <row r="98" spans="2:6" ht="18.75" customHeight="1">
      <c r="B98" s="34" t="s">
        <v>74</v>
      </c>
      <c r="C98" s="49"/>
      <c r="D98" s="11"/>
      <c r="E98" s="11"/>
      <c r="F98" s="52"/>
    </row>
    <row r="99" spans="2:6" ht="22.5" customHeight="1">
      <c r="B99" s="34" t="s">
        <v>75</v>
      </c>
      <c r="C99" s="49"/>
      <c r="D99" s="11"/>
      <c r="E99" s="11">
        <f>SUM(E93-E97-E98)</f>
        <v>-300000</v>
      </c>
      <c r="F99" s="52"/>
    </row>
    <row r="100" spans="2:6" ht="18">
      <c r="B100" s="34"/>
      <c r="C100" s="49"/>
      <c r="D100" s="11"/>
      <c r="E100" s="11"/>
      <c r="F100" s="52"/>
    </row>
    <row r="101" spans="1:6" ht="18">
      <c r="A101" s="2" t="s">
        <v>33</v>
      </c>
      <c r="B101" s="15"/>
      <c r="C101" s="49"/>
      <c r="D101" s="11"/>
      <c r="E101" s="11"/>
      <c r="F101" s="52"/>
    </row>
    <row r="102" spans="2:6" ht="18">
      <c r="B102" s="15" t="s">
        <v>34</v>
      </c>
      <c r="C102" s="49"/>
      <c r="D102" s="11"/>
      <c r="E102" s="11"/>
      <c r="F102" s="52"/>
    </row>
    <row r="103" spans="2:6" ht="18">
      <c r="B103" s="15" t="s">
        <v>35</v>
      </c>
      <c r="C103" s="49"/>
      <c r="D103" s="11"/>
      <c r="E103" s="8"/>
      <c r="F103" s="52"/>
    </row>
    <row r="104" spans="2:6" ht="18">
      <c r="B104" s="15" t="s">
        <v>36</v>
      </c>
      <c r="C104" s="49"/>
      <c r="D104" s="11"/>
      <c r="E104" s="8"/>
      <c r="F104" s="52"/>
    </row>
    <row r="105" spans="2:6" ht="18">
      <c r="B105" s="15" t="s">
        <v>37</v>
      </c>
      <c r="C105" s="49"/>
      <c r="D105" s="11"/>
      <c r="E105" s="8"/>
      <c r="F105" s="52"/>
    </row>
    <row r="106" spans="2:5" ht="12">
      <c r="B106" s="15" t="s">
        <v>38</v>
      </c>
      <c r="C106" s="49"/>
      <c r="D106" s="11"/>
      <c r="E106" s="8"/>
    </row>
    <row r="107" spans="2:5" ht="12">
      <c r="B107" s="15" t="s">
        <v>39</v>
      </c>
      <c r="C107" s="49"/>
      <c r="D107" s="11"/>
      <c r="E107" s="8"/>
    </row>
    <row r="108" spans="2:5" ht="12">
      <c r="B108" s="15" t="s">
        <v>40</v>
      </c>
      <c r="C108" s="49"/>
      <c r="D108" s="11"/>
      <c r="E108" s="8"/>
    </row>
    <row r="109" spans="2:5" ht="12">
      <c r="B109" s="15" t="s">
        <v>64</v>
      </c>
      <c r="C109" s="49"/>
      <c r="D109" s="11"/>
      <c r="E109" s="8"/>
    </row>
    <row r="110" spans="2:5" ht="12">
      <c r="B110" s="15" t="s">
        <v>41</v>
      </c>
      <c r="C110" s="49"/>
      <c r="D110" s="11"/>
      <c r="E110" s="8"/>
    </row>
    <row r="111" spans="2:5" ht="12">
      <c r="B111" s="15" t="s">
        <v>42</v>
      </c>
      <c r="C111" s="49"/>
      <c r="D111" s="11"/>
      <c r="E111" s="8"/>
    </row>
    <row r="112" spans="2:5" ht="12">
      <c r="B112" s="15" t="s">
        <v>43</v>
      </c>
      <c r="C112" s="49"/>
      <c r="D112" s="11"/>
      <c r="E112" s="8"/>
    </row>
    <row r="113" spans="2:5" ht="12">
      <c r="B113" s="15" t="s">
        <v>59</v>
      </c>
      <c r="C113" s="49"/>
      <c r="D113" s="11"/>
      <c r="E113" s="8"/>
    </row>
    <row r="114" spans="2:5" ht="12">
      <c r="B114" s="15" t="s">
        <v>44</v>
      </c>
      <c r="C114" s="49"/>
      <c r="D114" s="11"/>
      <c r="E114" s="8"/>
    </row>
    <row r="115" spans="2:5" ht="12">
      <c r="B115" s="15" t="s">
        <v>45</v>
      </c>
      <c r="C115" s="49"/>
      <c r="D115" s="11"/>
      <c r="E115" s="8"/>
    </row>
    <row r="116" spans="2:5" ht="12">
      <c r="B116" s="15" t="s">
        <v>46</v>
      </c>
      <c r="C116" s="49"/>
      <c r="D116" s="11"/>
      <c r="E116" s="8"/>
    </row>
    <row r="117" spans="2:5" ht="12">
      <c r="B117" s="15" t="s">
        <v>51</v>
      </c>
      <c r="C117" s="49"/>
      <c r="D117" s="11"/>
      <c r="E117" s="8"/>
    </row>
    <row r="118" spans="2:5" ht="12">
      <c r="B118" s="18" t="s">
        <v>63</v>
      </c>
      <c r="C118" s="49"/>
      <c r="D118" s="11"/>
      <c r="E118" s="8"/>
    </row>
    <row r="119" spans="2:5" ht="12">
      <c r="B119" s="15" t="s">
        <v>60</v>
      </c>
      <c r="C119" s="49"/>
      <c r="D119" s="11"/>
      <c r="E119" s="8"/>
    </row>
    <row r="120" spans="2:5" ht="12">
      <c r="B120" s="15" t="s">
        <v>61</v>
      </c>
      <c r="C120" s="49"/>
      <c r="D120" s="11"/>
      <c r="E120" s="8"/>
    </row>
    <row r="121" spans="2:5" ht="12">
      <c r="B121" s="15" t="s">
        <v>62</v>
      </c>
      <c r="C121" s="49"/>
      <c r="D121" s="11"/>
      <c r="E121" s="8"/>
    </row>
    <row r="122" ht="12">
      <c r="B122" s="13"/>
    </row>
    <row r="123" ht="12">
      <c r="B123" s="13"/>
    </row>
    <row r="124" ht="12">
      <c r="B124" s="13"/>
    </row>
    <row r="125" ht="12">
      <c r="B125" s="13"/>
    </row>
    <row r="126" ht="12">
      <c r="B126" s="13"/>
    </row>
    <row r="127" ht="12">
      <c r="B127" s="13"/>
    </row>
    <row r="128" ht="12">
      <c r="B128" s="13"/>
    </row>
    <row r="129" ht="12">
      <c r="B129" s="13"/>
    </row>
    <row r="130" ht="12">
      <c r="B130" s="13"/>
    </row>
    <row r="131" ht="12">
      <c r="B131" s="13"/>
    </row>
    <row r="132" ht="12">
      <c r="B132" s="13"/>
    </row>
    <row r="133" ht="12">
      <c r="B133" s="13"/>
    </row>
    <row r="134" ht="12">
      <c r="B134" s="13"/>
    </row>
    <row r="135" ht="12">
      <c r="B135" s="13"/>
    </row>
    <row r="136" ht="12">
      <c r="B136" s="13"/>
    </row>
    <row r="137" ht="12">
      <c r="B137" s="13"/>
    </row>
    <row r="138" ht="12">
      <c r="B138" s="13"/>
    </row>
    <row r="139" ht="12">
      <c r="B139" s="13"/>
    </row>
    <row r="140" ht="12">
      <c r="B140" s="13"/>
    </row>
    <row r="141" ht="12">
      <c r="B141" s="13"/>
    </row>
    <row r="142" ht="12">
      <c r="B142" s="13"/>
    </row>
    <row r="143" ht="12">
      <c r="B143" s="13"/>
    </row>
    <row r="144" ht="12">
      <c r="B144" s="13"/>
    </row>
    <row r="145" ht="12">
      <c r="B145" s="13"/>
    </row>
    <row r="146" ht="12">
      <c r="B146" s="13"/>
    </row>
    <row r="147" ht="12">
      <c r="B147" s="13"/>
    </row>
    <row r="148" ht="12">
      <c r="B148" s="13"/>
    </row>
    <row r="149" ht="12">
      <c r="B149" s="13"/>
    </row>
    <row r="150" ht="12">
      <c r="B150" s="13"/>
    </row>
    <row r="151" ht="12">
      <c r="B151" s="13"/>
    </row>
    <row r="152" ht="12">
      <c r="B152" s="13"/>
    </row>
    <row r="153" ht="12">
      <c r="B153" s="13"/>
    </row>
    <row r="154" ht="12">
      <c r="B154" s="13"/>
    </row>
    <row r="155" ht="12">
      <c r="B155" s="13"/>
    </row>
    <row r="156" ht="12">
      <c r="B156" s="13"/>
    </row>
    <row r="157" ht="12">
      <c r="B157" s="13"/>
    </row>
    <row r="158" ht="12">
      <c r="B158" s="13"/>
    </row>
    <row r="159" ht="12">
      <c r="B159" s="13"/>
    </row>
    <row r="160" ht="12">
      <c r="B160" s="13"/>
    </row>
    <row r="161" ht="12">
      <c r="B161" s="13"/>
    </row>
    <row r="162" ht="12">
      <c r="B162" s="13"/>
    </row>
    <row r="163" ht="12">
      <c r="B163" s="13"/>
    </row>
    <row r="164" ht="12">
      <c r="B164" s="13"/>
    </row>
    <row r="165" ht="12">
      <c r="B165" s="13"/>
    </row>
    <row r="166" ht="12">
      <c r="B166" s="13"/>
    </row>
    <row r="167" ht="12">
      <c r="B167" s="13"/>
    </row>
    <row r="168" ht="12">
      <c r="B168" s="13"/>
    </row>
    <row r="169" ht="12">
      <c r="B169" s="13"/>
    </row>
    <row r="170" ht="12">
      <c r="B170" s="13"/>
    </row>
    <row r="171" ht="12">
      <c r="B171" s="13"/>
    </row>
  </sheetData>
  <sheetProtection/>
  <hyperlinks>
    <hyperlink ref="B81" r:id="rId1" display="Saját esküvői honlap készítése, pl: www.fiaker-eskuvo.hu/hu/kati-bela"/>
  </hyperlinks>
  <printOptions/>
  <pageMargins left="0.25" right="0.25" top="0.75" bottom="0.75" header="0.3" footer="0.3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Win10</cp:lastModifiedBy>
  <cp:lastPrinted>2021-03-03T16:09:34Z</cp:lastPrinted>
  <dcterms:created xsi:type="dcterms:W3CDTF">2011-05-17T19:05:42Z</dcterms:created>
  <dcterms:modified xsi:type="dcterms:W3CDTF">2023-02-01T11:02:13Z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